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ecf16ce243ff894/デスクトップ/"/>
    </mc:Choice>
  </mc:AlternateContent>
  <xr:revisionPtr revIDLastSave="366" documentId="8_{83945C5B-BA50-48AA-8448-F27ED420294E}" xr6:coauthVersionLast="47" xr6:coauthVersionMax="47" xr10:uidLastSave="{3F81F540-0EF2-4C66-AA99-311A66980AD7}"/>
  <bookViews>
    <workbookView xWindow="3160" yWindow="1340" windowWidth="20800" windowHeight="15210" xr2:uid="{6B40D47F-8974-45B8-B761-7D0B05E71E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A42" i="1" s="1"/>
  <c r="B19" i="1"/>
  <c r="A30" i="1" s="1"/>
  <c r="B18" i="1"/>
  <c r="A34" i="1"/>
  <c r="B4" i="1"/>
  <c r="B14" i="1" s="1"/>
  <c r="A40" i="1"/>
  <c r="A38" i="1"/>
  <c r="B20" i="1"/>
  <c r="B12" i="1"/>
  <c r="B22" i="1" s="1"/>
  <c r="A33" i="1" s="1"/>
  <c r="B8" i="1"/>
  <c r="B23" i="1" s="1"/>
  <c r="A48" i="1" s="1"/>
  <c r="B10" i="1" l="1"/>
  <c r="A41" i="1" s="1"/>
  <c r="A32" i="1"/>
  <c r="A37" i="1"/>
  <c r="A39" i="1"/>
  <c r="B21" i="1"/>
  <c r="A29" i="1"/>
  <c r="A44" i="1" l="1"/>
  <c r="A43" i="1"/>
</calcChain>
</file>

<file path=xl/sharedStrings.xml><?xml version="1.0" encoding="utf-8"?>
<sst xmlns="http://schemas.openxmlformats.org/spreadsheetml/2006/main" count="50" uniqueCount="49">
  <si>
    <t>バックアップ元ディレクトリ名</t>
    <rPh sb="6" eb="7">
      <t>モト</t>
    </rPh>
    <rPh sb="13" eb="14">
      <t>メイ</t>
    </rPh>
    <phoneticPr fontId="1"/>
  </si>
  <si>
    <t>wp</t>
    <phoneticPr fontId="1"/>
  </si>
  <si>
    <t>zipファイル名</t>
    <rPh sb="7" eb="8">
      <t>メイ</t>
    </rPh>
    <phoneticPr fontId="1"/>
  </si>
  <si>
    <t>バックアップ元DB名</t>
    <rPh sb="6" eb="7">
      <t>モト</t>
    </rPh>
    <rPh sb="9" eb="10">
      <t>メイ</t>
    </rPh>
    <phoneticPr fontId="1"/>
  </si>
  <si>
    <t>復元先ディレクトリ名</t>
    <rPh sb="0" eb="3">
      <t>フクゲンサキ</t>
    </rPh>
    <rPh sb="9" eb="10">
      <t>メイ</t>
    </rPh>
    <phoneticPr fontId="1"/>
  </si>
  <si>
    <t>復元先DB名</t>
    <rPh sb="5" eb="6">
      <t>メイ</t>
    </rPh>
    <phoneticPr fontId="1"/>
  </si>
  <si>
    <t>取得ドメイン名</t>
    <rPh sb="0" eb="2">
      <t>シュトク</t>
    </rPh>
    <rPh sb="6" eb="7">
      <t>メイ</t>
    </rPh>
    <phoneticPr fontId="1"/>
  </si>
  <si>
    <t>DBホスト名</t>
    <rPh sb="5" eb="6">
      <t>メイ</t>
    </rPh>
    <phoneticPr fontId="1"/>
  </si>
  <si>
    <t>復元先DB名/ユーザー名</t>
    <rPh sb="0" eb="3">
      <t>フクゲンサキ</t>
    </rPh>
    <rPh sb="5" eb="6">
      <t>メイ</t>
    </rPh>
    <rPh sb="11" eb="12">
      <t>メイ</t>
    </rPh>
    <phoneticPr fontId="1"/>
  </si>
  <si>
    <t>SQLファイル名</t>
    <rPh sb="7" eb="8">
      <t>メイ</t>
    </rPh>
    <phoneticPr fontId="1"/>
  </si>
  <si>
    <t>復元元DB名/ユーザー名</t>
    <rPh sb="0" eb="2">
      <t>フクゲン</t>
    </rPh>
    <rPh sb="2" eb="3">
      <t>モト</t>
    </rPh>
    <rPh sb="5" eb="6">
      <t>メイ</t>
    </rPh>
    <rPh sb="11" eb="12">
      <t>メイ</t>
    </rPh>
    <phoneticPr fontId="1"/>
  </si>
  <si>
    <t>zipファイルのディレクトリ名</t>
    <rPh sb="14" eb="15">
      <t>メイ</t>
    </rPh>
    <phoneticPr fontId="1"/>
  </si>
  <si>
    <t>さくらユーザー名/ドメイン名</t>
    <rPh sb="7" eb="8">
      <t>メイ</t>
    </rPh>
    <rPh sb="13" eb="14">
      <t>メイ</t>
    </rPh>
    <phoneticPr fontId="1"/>
  </si>
  <si>
    <t>chmod 604 .htaccess wp-config.php</t>
    <phoneticPr fontId="1"/>
  </si>
  <si>
    <t>復元先DBパスワード</t>
    <rPh sb="0" eb="3">
      <t>フクゲンサキ</t>
    </rPh>
    <phoneticPr fontId="1"/>
  </si>
  <si>
    <t>exit</t>
    <phoneticPr fontId="1"/>
  </si>
  <si>
    <t># ファイル復元・更新</t>
    <rPh sb="6" eb="8">
      <t>フクゲン</t>
    </rPh>
    <phoneticPr fontId="1"/>
  </si>
  <si>
    <t># データベース復元・更新</t>
    <rPh sb="8" eb="10">
      <t>フクゲン</t>
    </rPh>
    <rPh sb="11" eb="13">
      <t>コウシン</t>
    </rPh>
    <phoneticPr fontId="1"/>
  </si>
  <si>
    <t># 一時ファイル削除、コマンド履歴をクリア（入力したパスワードが履歴に残るため）</t>
    <rPh sb="2" eb="4">
      <t>イチジ</t>
    </rPh>
    <rPh sb="8" eb="10">
      <t>サクジョ</t>
    </rPh>
    <phoneticPr fontId="1"/>
  </si>
  <si>
    <t>さくらインターネット レンタルサーバー WordPress 復元用コマンド生成</t>
    <rPh sb="30" eb="32">
      <t>フクゲン</t>
    </rPh>
    <rPh sb="32" eb="33">
      <t>ヨウ</t>
    </rPh>
    <rPh sb="37" eb="39">
      <t>セイセイ</t>
    </rPh>
    <phoneticPr fontId="1"/>
  </si>
  <si>
    <t># 以下をメモ帳にコピーしてから利用</t>
    <rPh sb="2" eb="4">
      <t>イカ</t>
    </rPh>
    <rPh sb="7" eb="8">
      <t>チョウ</t>
    </rPh>
    <rPh sb="16" eb="18">
      <t>リヨウ</t>
    </rPh>
    <phoneticPr fontId="1"/>
  </si>
  <si>
    <t>wp/wp-content/uploads/backwpup/ランダム値/backups</t>
    <rPh sb="35" eb="36">
      <t>チ</t>
    </rPh>
    <phoneticPr fontId="1"/>
  </si>
  <si>
    <t>年-月-日_時-分-秒_ハッシュ値_DBDUMP-FILE-WPPLUGIN.zip</t>
    <rPh sb="0" eb="1">
      <t>ネン</t>
    </rPh>
    <rPh sb="2" eb="3">
      <t>ツキ</t>
    </rPh>
    <rPh sb="4" eb="5">
      <t>ヒ</t>
    </rPh>
    <rPh sb="6" eb="7">
      <t>ジ</t>
    </rPh>
    <rPh sb="8" eb="9">
      <t>フン</t>
    </rPh>
    <rPh sb="10" eb="11">
      <t>ビョウ</t>
    </rPh>
    <rPh sb="16" eb="17">
      <t>チ</t>
    </rPh>
    <phoneticPr fontId="1"/>
  </si>
  <si>
    <t>test</t>
    <phoneticPr fontId="1"/>
  </si>
  <si>
    <t>パスワード</t>
    <phoneticPr fontId="1"/>
  </si>
  <si>
    <t>wpランダム値</t>
    <rPh sb="6" eb="7">
      <t>チ</t>
    </rPh>
    <phoneticPr fontId="1"/>
  </si>
  <si>
    <t>ドメイン名</t>
    <rPh sb="4" eb="5">
      <t>メイ</t>
    </rPh>
    <phoneticPr fontId="1"/>
  </si>
  <si>
    <t>バックアップ元テーブル名接頭辞</t>
    <rPh sb="6" eb="7">
      <t>モト</t>
    </rPh>
    <rPh sb="11" eb="12">
      <t>メイ</t>
    </rPh>
    <rPh sb="12" eb="15">
      <t>セットウジ</t>
    </rPh>
    <phoneticPr fontId="1"/>
  </si>
  <si>
    <t>history -c</t>
    <phoneticPr fontId="1"/>
  </si>
  <si>
    <t>（以下、中間計算）</t>
    <rPh sb="1" eb="3">
      <t>イカ</t>
    </rPh>
    <rPh sb="4" eb="6">
      <t>チュウカン</t>
    </rPh>
    <rPh sb="6" eb="8">
      <t>ケイサン</t>
    </rPh>
    <phoneticPr fontId="1"/>
  </si>
  <si>
    <t>バックアップ元URL</t>
    <rPh sb="6" eb="7">
      <t>モト</t>
    </rPh>
    <phoneticPr fontId="1"/>
  </si>
  <si>
    <t>復元先URL</t>
    <phoneticPr fontId="1"/>
  </si>
  <si>
    <t>バックアップ元パス</t>
    <rPh sb="6" eb="7">
      <t>モト</t>
    </rPh>
    <phoneticPr fontId="1"/>
  </si>
  <si>
    <t>zipパス</t>
    <phoneticPr fontId="1"/>
  </si>
  <si>
    <t>復元先パス</t>
    <rPh sb="0" eb="3">
      <t>フクゲンサキ</t>
    </rPh>
    <phoneticPr fontId="1"/>
  </si>
  <si>
    <t>復元先パス（短縮）</t>
    <rPh sb="0" eb="2">
      <t>フクゲン</t>
    </rPh>
    <rPh sb="2" eb="3">
      <t>サキ</t>
    </rPh>
    <rPh sb="6" eb="8">
      <t>タンシュク</t>
    </rPh>
    <phoneticPr fontId="1"/>
  </si>
  <si>
    <t>前提条件：</t>
    <rPh sb="0" eb="2">
      <t>ゼンテイ</t>
    </rPh>
    <rPh sb="2" eb="4">
      <t>ジョウケン</t>
    </rPh>
    <phoneticPr fontId="1"/>
  </si>
  <si>
    <t>・BackWPup で WordPress の全ファイル・DBを zip ファイルにバックアップを取っている。</t>
    <rPh sb="23" eb="24">
      <t>ゼン</t>
    </rPh>
    <rPh sb="49" eb="50">
      <t>ト</t>
    </rPh>
    <phoneticPr fontId="1"/>
  </si>
  <si>
    <t>・サイト毎にデータベースを別にしている。</t>
    <rPh sb="4" eb="5">
      <t>マイ</t>
    </rPh>
    <rPh sb="13" eb="14">
      <t>ベツ</t>
    </rPh>
    <phoneticPr fontId="1"/>
  </si>
  <si>
    <t>制約：</t>
    <rPh sb="0" eb="2">
      <t>セイヤク</t>
    </rPh>
    <phoneticPr fontId="1"/>
  </si>
  <si>
    <t>-----</t>
    <phoneticPr fontId="1"/>
  </si>
  <si>
    <t>・レンタルサーバーに zip ファイルが存在している。（ローカルにある場合はFTPでアップロードする）</t>
    <rPh sb="20" eb="22">
      <t>ソンザイ</t>
    </rPh>
    <rPh sb="35" eb="37">
      <t>バアイ</t>
    </rPh>
    <phoneticPr fontId="1"/>
  </si>
  <si>
    <t>・復元先のディレクトリが作成され、空の状態。（コントロールパネルのファイルマネージャーでディレクトリを作成し、中のファイルを削除する）</t>
    <rPh sb="1" eb="3">
      <t>フクゲン</t>
    </rPh>
    <rPh sb="3" eb="4">
      <t>サキ</t>
    </rPh>
    <rPh sb="12" eb="14">
      <t>サクセイ</t>
    </rPh>
    <rPh sb="17" eb="18">
      <t>カラ</t>
    </rPh>
    <rPh sb="19" eb="21">
      <t>ジョウタイ</t>
    </rPh>
    <rPh sb="51" eb="53">
      <t>サクセイ</t>
    </rPh>
    <rPh sb="55" eb="56">
      <t>ナカ</t>
    </rPh>
    <rPh sb="62" eb="64">
      <t>サクジョ</t>
    </rPh>
    <phoneticPr fontId="1"/>
  </si>
  <si>
    <t>・復元先のデータベースが作成され、空の状態。（コントロールパネルでデータベースを作成し、phpMyAdminで中のテーブルを削除する）</t>
    <rPh sb="1" eb="3">
      <t>フクゲン</t>
    </rPh>
    <rPh sb="3" eb="4">
      <t>サキ</t>
    </rPh>
    <rPh sb="12" eb="14">
      <t>サクセイ</t>
    </rPh>
    <rPh sb="17" eb="18">
      <t>カラ</t>
    </rPh>
    <rPh sb="19" eb="21">
      <t>ジョウタイ</t>
    </rPh>
    <rPh sb="40" eb="42">
      <t>サクセイ</t>
    </rPh>
    <rPh sb="55" eb="56">
      <t>ナカ</t>
    </rPh>
    <rPh sb="62" eb="64">
      <t>サクジョ</t>
    </rPh>
    <phoneticPr fontId="1"/>
  </si>
  <si>
    <t>・さくらインターネットのレンタルサーバーで WordPress を運用している。</t>
    <rPh sb="33" eb="35">
      <t>ウンヨウ</t>
    </rPh>
    <phoneticPr fontId="1"/>
  </si>
  <si>
    <t>・データベースを最新版（MySQL 8.0）に移行済み。</t>
    <rPh sb="8" eb="11">
      <t>サイシンバン</t>
    </rPh>
    <rPh sb="23" eb="25">
      <t>イコウ</t>
    </rPh>
    <rPh sb="25" eb="26">
      <t>ズ</t>
    </rPh>
    <phoneticPr fontId="1"/>
  </si>
  <si>
    <t>・recently_edited の文字数更新はしていない。参照されておらず、動作に支障がないため。参照：https://blog.s-giken.net/282.html</t>
    <rPh sb="18" eb="21">
      <t>モジスウ</t>
    </rPh>
    <rPh sb="21" eb="23">
      <t>コウシン</t>
    </rPh>
    <rPh sb="30" eb="32">
      <t>サンショウ</t>
    </rPh>
    <rPh sb="39" eb="41">
      <t>ドウサ</t>
    </rPh>
    <rPh sb="42" eb="44">
      <t>シショウ</t>
    </rPh>
    <rPh sb="50" eb="52">
      <t>サンショウ</t>
    </rPh>
    <phoneticPr fontId="1"/>
  </si>
  <si>
    <t>・テーマやプラグイン固有の情報は更新していない。利用しているものに応じて別途ネット検索や AI を使って対応が必要。</t>
    <rPh sb="10" eb="12">
      <t>コユウ</t>
    </rPh>
    <rPh sb="13" eb="15">
      <t>ジョウホウ</t>
    </rPh>
    <rPh sb="16" eb="18">
      <t>コウシン</t>
    </rPh>
    <rPh sb="24" eb="26">
      <t>リヨウ</t>
    </rPh>
    <rPh sb="33" eb="34">
      <t>オウ</t>
    </rPh>
    <rPh sb="36" eb="38">
      <t>ベット</t>
    </rPh>
    <rPh sb="41" eb="43">
      <t>ケンサク</t>
    </rPh>
    <rPh sb="49" eb="50">
      <t>ツカ</t>
    </rPh>
    <rPh sb="52" eb="54">
      <t>タイオウ</t>
    </rPh>
    <rPh sb="55" eb="57">
      <t>ヒツヨウ</t>
    </rPh>
    <phoneticPr fontId="1"/>
  </si>
  <si>
    <t>・WordPressのインストール先、バックアップ元・復元先がそれぞれサブディレクトリに存在する。例：~/www/wp → ~/www/test</t>
    <rPh sb="17" eb="18">
      <t>サキ</t>
    </rPh>
    <rPh sb="25" eb="26">
      <t>モト</t>
    </rPh>
    <rPh sb="44" eb="46">
      <t>ソンザイ</t>
    </rPh>
    <rPh sb="49" eb="50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</si>
</sst>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sz val="11"/>
      <color theme="1"/>
      <name val="Consolas"/>
      <family val="3"/>
    </font>
    <font>
      <sz val="1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FE9F-623A-4830-AEF6-F55A47317354}">
  <dimension ref="A1:B64"/>
  <sheetViews>
    <sheetView tabSelected="1" workbookViewId="0"/>
  </sheetViews>
  <sheetFormatPr defaultRowHeight="18" x14ac:dyDescent="0.55000000000000004"/>
  <cols>
    <col min="1" max="1" width="37" customWidth="1"/>
    <col min="2" max="2" width="52" customWidth="1"/>
  </cols>
  <sheetData>
    <row r="1" spans="1:2" x14ac:dyDescent="0.55000000000000004">
      <c r="A1" t="s">
        <v>19</v>
      </c>
    </row>
    <row r="3" spans="1:2" x14ac:dyDescent="0.55000000000000004">
      <c r="A3" t="s">
        <v>12</v>
      </c>
      <c r="B3" t="s">
        <v>26</v>
      </c>
    </row>
    <row r="4" spans="1:2" x14ac:dyDescent="0.55000000000000004">
      <c r="A4" t="s">
        <v>6</v>
      </c>
      <c r="B4" t="str">
        <f>B3&amp;".com"</f>
        <v>ドメイン名.com</v>
      </c>
    </row>
    <row r="5" spans="1:2" x14ac:dyDescent="0.55000000000000004">
      <c r="A5" t="s">
        <v>11</v>
      </c>
      <c r="B5" t="s">
        <v>21</v>
      </c>
    </row>
    <row r="6" spans="1:2" x14ac:dyDescent="0.55000000000000004">
      <c r="A6" t="s">
        <v>2</v>
      </c>
      <c r="B6" t="s">
        <v>22</v>
      </c>
    </row>
    <row r="7" spans="1:2" x14ac:dyDescent="0.55000000000000004">
      <c r="A7" t="s">
        <v>0</v>
      </c>
      <c r="B7" t="s">
        <v>1</v>
      </c>
    </row>
    <row r="8" spans="1:2" x14ac:dyDescent="0.55000000000000004">
      <c r="A8" t="s">
        <v>3</v>
      </c>
      <c r="B8" t="str">
        <f>B7</f>
        <v>wp</v>
      </c>
    </row>
    <row r="9" spans="1:2" x14ac:dyDescent="0.55000000000000004">
      <c r="A9" t="s">
        <v>27</v>
      </c>
      <c r="B9" t="s">
        <v>25</v>
      </c>
    </row>
    <row r="10" spans="1:2" x14ac:dyDescent="0.55000000000000004">
      <c r="A10" t="s">
        <v>30</v>
      </c>
      <c r="B10" t="str">
        <f>"https://www."&amp;B4</f>
        <v>https://www.ドメイン名.com</v>
      </c>
    </row>
    <row r="11" spans="1:2" x14ac:dyDescent="0.55000000000000004">
      <c r="A11" t="s">
        <v>4</v>
      </c>
      <c r="B11" t="s">
        <v>23</v>
      </c>
    </row>
    <row r="12" spans="1:2" x14ac:dyDescent="0.55000000000000004">
      <c r="A12" t="s">
        <v>5</v>
      </c>
      <c r="B12" t="str">
        <f>B11</f>
        <v>test</v>
      </c>
    </row>
    <row r="13" spans="1:2" x14ac:dyDescent="0.55000000000000004">
      <c r="A13" t="s">
        <v>14</v>
      </c>
      <c r="B13" t="s">
        <v>24</v>
      </c>
    </row>
    <row r="14" spans="1:2" x14ac:dyDescent="0.55000000000000004">
      <c r="A14" t="s">
        <v>31</v>
      </c>
      <c r="B14" t="str">
        <f>"https://"&amp;B11&amp;"."&amp;B4</f>
        <v>https://test.ドメイン名.com</v>
      </c>
    </row>
    <row r="15" spans="1:2" x14ac:dyDescent="0.55000000000000004">
      <c r="A15" t="s">
        <v>29</v>
      </c>
    </row>
    <row r="16" spans="1:2" x14ac:dyDescent="0.55000000000000004">
      <c r="A16" t="s">
        <v>32</v>
      </c>
      <c r="B16" t="str">
        <f>"/home/"&amp;B3&amp;"/www"&amp;IF(B7="","","/"&amp;B7)</f>
        <v>/home/ドメイン名/www/wp</v>
      </c>
    </row>
    <row r="17" spans="1:2" x14ac:dyDescent="0.55000000000000004">
      <c r="A17" t="s">
        <v>34</v>
      </c>
      <c r="B17" t="str">
        <f>"/home/"&amp;B3&amp;"/www"&amp;IF(B11="","","/"&amp;B11)</f>
        <v>/home/ドメイン名/www/test</v>
      </c>
    </row>
    <row r="18" spans="1:2" x14ac:dyDescent="0.55000000000000004">
      <c r="A18" t="s">
        <v>35</v>
      </c>
      <c r="B18" t="str">
        <f>"~/www"&amp;IF(B11="","","/"&amp;B11)</f>
        <v>~/www/test</v>
      </c>
    </row>
    <row r="19" spans="1:2" x14ac:dyDescent="0.55000000000000004">
      <c r="A19" t="s">
        <v>33</v>
      </c>
      <c r="B19" t="str">
        <f>"~/www"&amp;IF(B5="","","/"&amp;B5)&amp;"/"&amp;B6</f>
        <v>~/www/wp/wp-content/uploads/backwpup/ランダム値/backups/年-月-日_時-分-秒_ハッシュ値_DBDUMP-FILE-WPPLUGIN.zip</v>
      </c>
    </row>
    <row r="20" spans="1:2" x14ac:dyDescent="0.55000000000000004">
      <c r="A20" t="s">
        <v>7</v>
      </c>
      <c r="B20" t="str">
        <f>"mysql80."&amp;B3&amp;".sakura.ne.jp"</f>
        <v>mysql80.ドメイン名.sakura.ne.jp</v>
      </c>
    </row>
    <row r="21" spans="1:2" x14ac:dyDescent="0.55000000000000004">
      <c r="A21" t="s">
        <v>10</v>
      </c>
      <c r="B21" t="str">
        <f>B3&amp;"_"&amp;B8</f>
        <v>ドメイン名_wp</v>
      </c>
    </row>
    <row r="22" spans="1:2" x14ac:dyDescent="0.55000000000000004">
      <c r="A22" t="s">
        <v>8</v>
      </c>
      <c r="B22" t="str">
        <f>B3&amp;"_"&amp;B12</f>
        <v>ドメイン名_test</v>
      </c>
    </row>
    <row r="23" spans="1:2" x14ac:dyDescent="0.55000000000000004">
      <c r="A23" t="s">
        <v>9</v>
      </c>
      <c r="B23" t="str">
        <f>B3&amp;"_"&amp;B8&amp;".sql"</f>
        <v>ドメイン名_wp.sql</v>
      </c>
    </row>
    <row r="25" spans="1:2" x14ac:dyDescent="0.55000000000000004">
      <c r="A25" s="3" t="s">
        <v>40</v>
      </c>
    </row>
    <row r="26" spans="1:2" x14ac:dyDescent="0.55000000000000004">
      <c r="A26" s="2" t="s">
        <v>20</v>
      </c>
    </row>
    <row r="28" spans="1:2" x14ac:dyDescent="0.55000000000000004">
      <c r="A28" s="2" t="s">
        <v>16</v>
      </c>
    </row>
    <row r="29" spans="1:2" x14ac:dyDescent="0.55000000000000004">
      <c r="A29" s="4" t="str">
        <f>"cd "&amp;B18</f>
        <v>cd ~/www/test</v>
      </c>
    </row>
    <row r="30" spans="1:2" x14ac:dyDescent="0.55000000000000004">
      <c r="A30" s="4" t="str">
        <f>"unzip "&amp;B19</f>
        <v>unzip ~/www/wp/wp-content/uploads/backwpup/ランダム値/backups/年-月-日_時-分-秒_ハッシュ値_DBDUMP-FILE-WPPLUGIN.zip</v>
      </c>
    </row>
    <row r="31" spans="1:2" x14ac:dyDescent="0.55000000000000004">
      <c r="A31" s="4" t="s">
        <v>13</v>
      </c>
    </row>
    <row r="32" spans="1:2" x14ac:dyDescent="0.55000000000000004">
      <c r="A32" s="5" t="str">
        <f>"sed -i '' 's/^\(define('\''DB_NAME'\'', *'\''\)[^'\'']*'\''/\1"&amp;B22&amp;"'\''/' wp-config.php"</f>
        <v>sed -i '' 's/^\(define('\''DB_NAME'\'', *'\''\)[^'\'']*'\''/\1ドメイン名_test'\''/' wp-config.php</v>
      </c>
    </row>
    <row r="33" spans="1:1" x14ac:dyDescent="0.55000000000000004">
      <c r="A33" s="5" t="str">
        <f>"sed -i '' 's/^\(define('\''DB_USER'\'', *'\''\)[^'\'']*'\''/\1"&amp;B22&amp;"'\''/' wp-config.php"</f>
        <v>sed -i '' 's/^\(define('\''DB_USER'\'', *'\''\)[^'\'']*'\''/\1ドメイン名_test'\''/' wp-config.php</v>
      </c>
    </row>
    <row r="34" spans="1:1" x14ac:dyDescent="0.55000000000000004">
      <c r="A34" s="5" t="str">
        <f>"sed -i '' 's/^\(define('\''DB_PASSWORD'\'', *'\''\)[^'\'']*'\''/\1"&amp;B13&amp;"'\''/' wp-config.php"</f>
        <v>sed -i '' 's/^\(define('\''DB_PASSWORD'\'', *'\''\)[^'\'']*'\''/\1パスワード'\''/' wp-config.php</v>
      </c>
    </row>
    <row r="36" spans="1:1" x14ac:dyDescent="0.55000000000000004">
      <c r="A36" s="2" t="s">
        <v>17</v>
      </c>
    </row>
    <row r="37" spans="1:1" x14ac:dyDescent="0.55000000000000004">
      <c r="A37" s="4" t="str">
        <f>"mysql -u "&amp;B22&amp;" -p -h "&amp;B20&amp;" "&amp;B22&amp;" &lt; "&amp;B23</f>
        <v>mysql -u ドメイン名_test -p -h mysql80.ドメイン名.sakura.ne.jp ドメイン名_test &lt; ドメイン名_wp.sql</v>
      </c>
    </row>
    <row r="38" spans="1:1" x14ac:dyDescent="0.55000000000000004">
      <c r="A38" s="4" t="str">
        <f>B13</f>
        <v>パスワード</v>
      </c>
    </row>
    <row r="39" spans="1:1" x14ac:dyDescent="0.55000000000000004">
      <c r="A39" s="4" t="str">
        <f>"mysql -u "&amp;B22&amp;" -p -h "&amp;B20&amp;" "&amp;B22</f>
        <v>mysql -u ドメイン名_test -p -h mysql80.ドメイン名.sakura.ne.jp ドメイン名_test</v>
      </c>
    </row>
    <row r="40" spans="1:1" x14ac:dyDescent="0.55000000000000004">
      <c r="A40" s="4" t="str">
        <f>B13</f>
        <v>パスワード</v>
      </c>
    </row>
    <row r="41" spans="1:1" x14ac:dyDescent="0.55000000000000004">
      <c r="A41" s="4" t="str">
        <f>"UPDATE "&amp;B9&amp;"options SET option_value = REPLACE(option_value, '"&amp;B10&amp;"', '"&amp;B14&amp;"') WHERE option_name IN ('siteurl', 'home');"</f>
        <v>UPDATE wpランダム値options SET option_value = REPLACE(option_value, 'https://www.ドメイン名.com', 'https://test.ドメイン名.com') WHERE option_name IN ('siteurl', 'home');</v>
      </c>
    </row>
    <row r="42" spans="1:1" x14ac:dyDescent="0.55000000000000004">
      <c r="A42" s="4" t="str">
        <f>"UPDATE "&amp;B9&amp;"options SET option_value = REPLACE(option_value, '"&amp;B16&amp;"', '"&amp;B17&amp;"') WHERE option_name = 'recently_edited';"</f>
        <v>UPDATE wpランダム値options SET option_value = REPLACE(option_value, '/home/ドメイン名/www/wp', '/home/ドメイン名/www/test') WHERE option_name = 'recently_edited';</v>
      </c>
    </row>
    <row r="43" spans="1:1" x14ac:dyDescent="0.55000000000000004">
      <c r="A43" s="4" t="str">
        <f>"UPDATE "&amp;B9&amp;"posts SET post_content = REPLACE(post_content, '"&amp;B10&amp;"', '"&amp;B14&amp;"');"</f>
        <v>UPDATE wpランダム値posts SET post_content = REPLACE(post_content, 'https://www.ドメイン名.com', 'https://test.ドメイン名.com');</v>
      </c>
    </row>
    <row r="44" spans="1:1" x14ac:dyDescent="0.55000000000000004">
      <c r="A44" s="4" t="str">
        <f>"UPDATE "&amp;B9&amp;"posts SET guid = REPLACE(guid, '"&amp;B10&amp;"', '"&amp;B14&amp;"');"</f>
        <v>UPDATE wpランダム値posts SET guid = REPLACE(guid, 'https://www.ドメイン名.com', 'https://test.ドメイン名.com');</v>
      </c>
    </row>
    <row r="45" spans="1:1" x14ac:dyDescent="0.55000000000000004">
      <c r="A45" s="4" t="s">
        <v>15</v>
      </c>
    </row>
    <row r="46" spans="1:1" x14ac:dyDescent="0.55000000000000004">
      <c r="A46" s="1"/>
    </row>
    <row r="47" spans="1:1" x14ac:dyDescent="0.55000000000000004">
      <c r="A47" s="2" t="s">
        <v>18</v>
      </c>
    </row>
    <row r="48" spans="1:1" x14ac:dyDescent="0.55000000000000004">
      <c r="A48" s="4" t="str">
        <f>"rm backwpup_readme.txt manifest.json *.pluginlist.*.txt "&amp;B23</f>
        <v>rm backwpup_readme.txt manifest.json *.pluginlist.*.txt ドメイン名_wp.sql</v>
      </c>
    </row>
    <row r="49" spans="1:1" x14ac:dyDescent="0.55000000000000004">
      <c r="A49" s="4" t="s">
        <v>28</v>
      </c>
    </row>
    <row r="51" spans="1:1" x14ac:dyDescent="0.55000000000000004">
      <c r="A51" s="3" t="s">
        <v>40</v>
      </c>
    </row>
    <row r="52" spans="1:1" x14ac:dyDescent="0.55000000000000004">
      <c r="A52" t="s">
        <v>36</v>
      </c>
    </row>
    <row r="53" spans="1:1" x14ac:dyDescent="0.55000000000000004">
      <c r="A53" t="s">
        <v>44</v>
      </c>
    </row>
    <row r="54" spans="1:1" x14ac:dyDescent="0.55000000000000004">
      <c r="A54" t="s">
        <v>37</v>
      </c>
    </row>
    <row r="55" spans="1:1" x14ac:dyDescent="0.55000000000000004">
      <c r="A55" t="s">
        <v>48</v>
      </c>
    </row>
    <row r="56" spans="1:1" x14ac:dyDescent="0.55000000000000004">
      <c r="A56" t="s">
        <v>45</v>
      </c>
    </row>
    <row r="57" spans="1:1" x14ac:dyDescent="0.55000000000000004">
      <c r="A57" t="s">
        <v>38</v>
      </c>
    </row>
    <row r="58" spans="1:1" x14ac:dyDescent="0.55000000000000004">
      <c r="A58" t="s">
        <v>41</v>
      </c>
    </row>
    <row r="59" spans="1:1" x14ac:dyDescent="0.55000000000000004">
      <c r="A59" t="s">
        <v>42</v>
      </c>
    </row>
    <row r="60" spans="1:1" x14ac:dyDescent="0.55000000000000004">
      <c r="A60" t="s">
        <v>43</v>
      </c>
    </row>
    <row r="62" spans="1:1" x14ac:dyDescent="0.55000000000000004">
      <c r="A62" t="s">
        <v>39</v>
      </c>
    </row>
    <row r="63" spans="1:1" x14ac:dyDescent="0.55000000000000004">
      <c r="A63" t="s">
        <v>46</v>
      </c>
    </row>
    <row r="64" spans="1:1" x14ac:dyDescent="0.55000000000000004">
      <c r="A64" t="s">
        <v>47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一浩 高橋</dc:creator>
  <cp:lastModifiedBy>一浩 高橋</cp:lastModifiedBy>
  <dcterms:created xsi:type="dcterms:W3CDTF">2025-10-26T00:23:37Z</dcterms:created>
  <dcterms:modified xsi:type="dcterms:W3CDTF">2025-10-28T02:17:21Z</dcterms:modified>
</cp:coreProperties>
</file>